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E93061E4-DF89-4C72-A048-04F40907E3B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<sst xmlns="http://schemas.openxmlformats.org/spreadsheetml/2006/main" count="86" uniqueCount="37">
  <si>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</si>
  <si>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</si>
  <si>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</si>
  <si>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</si>
  <si>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</si>
  <si>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</si>
  <si>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</si>
  <si>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</si>
  <si>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</si>
  <si>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</si>
  <si>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</si>
  <si>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</si>
  <si>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</si>
  <si>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</si>
  <si>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</si>
  <si>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</si>
  <si>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</si>
  <si>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</si>
  <si>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</si>
  <si>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</si>
  <si>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</si>
  <si>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</si>
  <si>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</si>
  <si>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</si>
  <si>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</si>
  <si>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</si>
  <si>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</si>
  <si>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</si>
  <si>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</si>
  <si>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</si>
  <si>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</si>
  <si>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8 - Hodonín</t>
  </si>
  <si>
    <t>Kategorie 2 - Běžné opravy</t>
  </si>
  <si>
    <t>Doprava materiálu</t>
  </si>
  <si>
    <t>PD vč. územního souhlasu, kolaudačního souhlasu, sml. Budoucí o VB</t>
  </si>
  <si>
    <t>SNK</t>
  </si>
  <si>
    <t>20 - Otrokovice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</si>
</sst>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1849115.54241024</v>
      </c>
      <c r="F9" s="23">
        <f>E9+(E9*$C$6)</f>
        <v>1849115.54241024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2754756.5305728</v>
      </c>
      <c r="F10" s="22">
        <f t="shared" ref="F10:F14" si="1">E10+(E10*$C$6)</f>
        <v>2754756.5305728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2695641.5835648002</v>
      </c>
      <c r="F11" s="22">
        <f t="shared" si="1"/>
        <v>2695641.5835648002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96948.513093120011</v>
      </c>
      <c r="F12" s="22">
        <f t="shared" si="1"/>
        <v>96948.513093120011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1170475.9507583999</v>
      </c>
      <c r="F13" s="22">
        <f t="shared" si="1"/>
        <v>1170475.9507583999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556862.80081536004</v>
      </c>
      <c r="F14" s="22">
        <f t="shared" si="1"/>
        <v>556862.80081536004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1174022.8475788799</v>
      </c>
      <c r="F15" s="22">
        <f t="shared" ref="F15:F20" si="2">E15+(E15*$C$6)</f>
        <v>1174022.8475788799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280204.84881791996</v>
      </c>
      <c r="F16" s="22">
        <f t="shared" si="2"/>
        <v>280204.84881791996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474101.87500415993</v>
      </c>
      <c r="F17" s="22">
        <f t="shared" si="2"/>
        <v>474101.87500415993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738936.83759999997</v>
      </c>
      <c r="F18" s="22">
        <f t="shared" si="2"/>
        <v>738936.83759999997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32406.427185082855</v>
      </c>
      <c r="F19" s="22">
        <f t="shared" si="2"/>
        <v>32406.427185082855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11822989.4016</v>
      </c>
      <c r="F20" s="57">
        <f t="shared" si="2"/>
        <v>11822989.4016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dJOqY3aSHig4bplXugDmLz+qfwGgGQIqHlAXbXrjRiqt4zpXNKiaX74yJ7l12uu2T9BcoHpGSpfom4kkPyRbIQ==" saltValue="Nk+/9Rv43A5nJfTkJ2gad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32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2509863.4717774936</v>
      </c>
      <c r="F9" s="23">
        <f>E9+(E9*$C$6)</f>
        <v>2509863.4717774936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404329.26180181338</v>
      </c>
      <c r="F10" s="22">
        <f t="shared" ref="F10:F14" si="1">E10+(E10*$C$6)</f>
        <v>404329.26180181338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1530823.9319249068</v>
      </c>
      <c r="F11" s="22">
        <f t="shared" si="1"/>
        <v>1530823.9319249068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345451.41826624004</v>
      </c>
      <c r="F12" s="22">
        <f t="shared" si="1"/>
        <v>345451.41826624004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91182.501050666688</v>
      </c>
      <c r="F13" s="22">
        <f t="shared" si="1"/>
        <v>91182.501050666688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102029.29720647488</v>
      </c>
      <c r="F14" s="22">
        <f t="shared" si="1"/>
        <v>102029.29720647488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10420.857262933334</v>
      </c>
      <c r="F15" s="22">
        <f t="shared" ref="F15:F20" si="2">E15+(E15*$C$6)</f>
        <v>10420.857262933334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100561.27258730668</v>
      </c>
      <c r="F16" s="22">
        <f t="shared" si="2"/>
        <v>100561.27258730668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273.9246248669877</v>
      </c>
      <c r="F17" s="22">
        <f t="shared" si="2"/>
        <v>273.9246248669877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101082.31545045334</v>
      </c>
      <c r="F18" s="22">
        <f t="shared" si="2"/>
        <v>101082.31545045334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14589.200168106669</v>
      </c>
      <c r="F19" s="22">
        <f t="shared" si="2"/>
        <v>14589.200168106669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5210428.6314666672</v>
      </c>
      <c r="F20" s="57">
        <f t="shared" si="2"/>
        <v>5210428.6314666672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r7inSjy0MHPmN0Yqkwl3Y4ySS3DIQkLGbBbmnQqNq2Tdb6G38AQZ9qfIi6GiRa4n/MwMeMOY4MASsPlB/tvysw==" saltValue="jvldkj4s/JelirmMhCBPs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109375" style="36" customWidth="1"/>
    <col min="3" max="3" width="15.21875" style="36" customWidth="1"/>
    <col min="4" max="4" width="25.88671875" style="36" bestFit="1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31</v>
      </c>
      <c r="D3" s="2"/>
      <c r="E3" s="2"/>
      <c r="F3" s="18"/>
    </row>
    <row r="4" spans="2:6" ht="15" customHeight="1" x14ac:dyDescent="0.3">
      <c r="B4" s="1" t="s">
        <v>6</v>
      </c>
      <c r="C4" s="31" t="s">
        <v>36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578769.14941439987</v>
      </c>
      <c r="F9" s="23">
        <f>E9+(E9*$C$6)</f>
        <v>578769.14941439987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673660.37042303989</v>
      </c>
      <c r="F10" s="22">
        <f t="shared" ref="F10:F21" si="1">E10+(E10*$C$6)</f>
        <v>673660.37042303989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333128.75460479996</v>
      </c>
      <c r="F11" s="22">
        <f t="shared" si="1"/>
        <v>333128.75460479996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55184.965409279997</v>
      </c>
      <c r="F12" s="22">
        <f t="shared" si="1"/>
        <v>55184.965409279997</v>
      </c>
    </row>
    <row r="13" spans="2:6" ht="15" customHeight="1" x14ac:dyDescent="0.3">
      <c r="B13" s="12" t="s">
        <v>33</v>
      </c>
      <c r="C13" s="61">
        <v>5</v>
      </c>
      <c r="D13" s="35">
        <v>1.7999999999999999E-2</v>
      </c>
      <c r="E13" s="19">
        <f t="shared" si="0"/>
        <v>121137.72894719998</v>
      </c>
      <c r="F13" s="22">
        <f t="shared" si="1"/>
        <v>121137.72894719998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314958.09526271996</v>
      </c>
      <c r="F14" s="22">
        <f t="shared" si="1"/>
        <v>314958.09526271996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321014.98171007994</v>
      </c>
      <c r="F15" s="22">
        <f t="shared" si="1"/>
        <v>321014.98171007994</v>
      </c>
    </row>
    <row r="16" spans="2:6" x14ac:dyDescent="0.3">
      <c r="B16" s="12" t="s">
        <v>34</v>
      </c>
      <c r="C16" s="61">
        <v>5</v>
      </c>
      <c r="D16" s="35">
        <v>0.36299999999999999</v>
      </c>
      <c r="E16" s="19">
        <f t="shared" si="0"/>
        <v>2442944.2004351998</v>
      </c>
      <c r="F16" s="22">
        <f t="shared" si="1"/>
        <v>2442944.2004351998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1191187.6679807999</v>
      </c>
      <c r="F17" s="22">
        <f t="shared" si="1"/>
        <v>1191187.6679807999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101621.09483904</v>
      </c>
      <c r="F18" s="22">
        <f t="shared" si="1"/>
        <v>101621.09483904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337166.67890303995</v>
      </c>
      <c r="F19" s="22">
        <f t="shared" si="1"/>
        <v>337166.67890303995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240929.48312831996</v>
      </c>
      <c r="F20" s="22">
        <f t="shared" si="1"/>
        <v>240929.48312831996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18170.659342079998</v>
      </c>
      <c r="F21" s="22">
        <f t="shared" si="1"/>
        <v>18170.659342079998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6729873.8303999994</v>
      </c>
      <c r="F22" s="65">
        <f>E22+(E22*$C$6)</f>
        <v>6729873.8303999994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BBTVzxudkvQX2mIMCUOQsPDVh9VARWWBCN0ceAOmNz5vkN5D9f1ESGSDcccKbahLOCV6rFFs8RvaMB9HOhxm6w==" saltValue="y5K3zwqKH309wBz0SP3V2Q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35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11822989.4016</v>
      </c>
      <c r="D8" s="55">
        <f>'Běžné opravy'!F20</f>
        <v>5210428.6314666672</v>
      </c>
      <c r="E8" s="55">
        <f>SNK!F22</f>
        <v>6729873.8303999994</v>
      </c>
      <c r="F8" s="55">
        <f>SUM(C8:E8)</f>
        <v>23763291.863466665</v>
      </c>
      <c r="G8" s="56">
        <f>F8*2</f>
        <v>47526583.72693333</v>
      </c>
    </row>
    <row r="13" spans="2:8" x14ac:dyDescent="0.3">
      <c r="B13" s="37"/>
    </row>
  </sheetData>
  <sheetProtection algorithmName="SHA-512" hashValue="+oHZ+F+hMPDV4P05jgtvuBtS+UXND8qTX+aDPZyHY/4bi5TXMJpPWrxzSi6Lrd8XiWr0G5jXz7Nd0LaYlb/onA==" saltValue="HOs1JjlQuAe8ktU42Q91cQ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2022-12-14T10:04:45Z</dcterms:modified>
</cp:coreProperties>
</file>